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5年文件\2.2025年度存款利率调整文件\2.明农商银便函〔2025〕  号福建三明农村商业银行股份有限公司关于调整部分存款利率的通知（20250404起执行）\发文\"/>
    </mc:Choice>
  </mc:AlternateContent>
  <bookViews>
    <workbookView xWindow="0" yWindow="0" windowWidth="24000" windowHeight="9225"/>
  </bookViews>
  <sheets>
    <sheet name="附件 不含异地支行" sheetId="7"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1" i="7" l="1"/>
  <c r="C32" i="7" l="1"/>
  <c r="C27" i="7" l="1"/>
  <c r="D23" i="7"/>
  <c r="C22" i="7"/>
  <c r="C21" i="7"/>
  <c r="D21" i="7" s="1"/>
  <c r="C20" i="7"/>
  <c r="D20" i="7" s="1"/>
  <c r="C19" i="7"/>
  <c r="D19" i="7" s="1"/>
  <c r="C14" i="7"/>
  <c r="C13" i="7"/>
  <c r="C12" i="7"/>
  <c r="D12" i="7" s="1"/>
  <c r="C11" i="7"/>
  <c r="D11" i="7" s="1"/>
  <c r="C10" i="7"/>
  <c r="D10" i="7" s="1"/>
  <c r="D22" i="7"/>
  <c r="D24" i="7"/>
  <c r="D13" i="7"/>
  <c r="D18" i="7" l="1"/>
  <c r="D17" i="7"/>
  <c r="D16" i="7"/>
  <c r="D15" i="7"/>
  <c r="D14" i="7"/>
  <c r="D32" i="7"/>
  <c r="D31" i="7"/>
  <c r="D29" i="7"/>
  <c r="D27" i="7"/>
  <c r="D26" i="7"/>
  <c r="D7" i="7"/>
  <c r="D6" i="7"/>
</calcChain>
</file>

<file path=xl/sharedStrings.xml><?xml version="1.0" encoding="utf-8"?>
<sst xmlns="http://schemas.openxmlformats.org/spreadsheetml/2006/main" count="44" uniqueCount="41">
  <si>
    <t>单位：年利率%</t>
  </si>
  <si>
    <t>基准利率</t>
  </si>
  <si>
    <t>利率执行情况</t>
  </si>
  <si>
    <t>备注</t>
  </si>
  <si>
    <t>加基点数</t>
  </si>
  <si>
    <t>执行利率</t>
  </si>
  <si>
    <t>一、活期储蓄存款</t>
  </si>
  <si>
    <t>二、定期存款</t>
  </si>
  <si>
    <t>  三个月（储蓄）</t>
  </si>
  <si>
    <t>  五年（对公）</t>
  </si>
  <si>
    <t>按一年以内定期整存整取同档次利率打六折执行</t>
  </si>
  <si>
    <t>三、协定存款</t>
  </si>
  <si>
    <t xml:space="preserve">    活期对公存款</t>
  </si>
  <si>
    <t>按上浮后一年以内定期整存整取同档次利率打六折执行</t>
  </si>
  <si>
    <t xml:space="preserve">    半年（储蓄）</t>
  </si>
  <si>
    <t>  一年（储蓄）</t>
  </si>
  <si>
    <t>10万元以下</t>
  </si>
  <si>
    <t>10万元（含）以上、幸福晚年</t>
  </si>
  <si>
    <t>   二年（储蓄）</t>
  </si>
  <si>
    <t>   三年（储蓄）</t>
  </si>
  <si>
    <t xml:space="preserve">  五年（储蓄）</t>
  </si>
  <si>
    <t xml:space="preserve"> 三个月（对公）</t>
  </si>
  <si>
    <t>  半年（对公）</t>
  </si>
  <si>
    <t>  一年（对公）</t>
  </si>
  <si>
    <t>  二年（对公）</t>
  </si>
  <si>
    <t>  三年（对公）</t>
  </si>
  <si>
    <t xml:space="preserve">        一年</t>
  </si>
  <si>
    <t xml:space="preserve">        三年</t>
  </si>
  <si>
    <t>    一天</t>
  </si>
  <si>
    <t>     七天</t>
  </si>
  <si>
    <t>10万元（含）以上</t>
    <phoneticPr fontId="2" type="noConversion"/>
  </si>
  <si>
    <t>（二）零存整取、整存零取、存本取息</t>
    <phoneticPr fontId="2" type="noConversion"/>
  </si>
  <si>
    <t>（一）整存整取</t>
    <phoneticPr fontId="2" type="noConversion"/>
  </si>
  <si>
    <t>四、通知存款</t>
    <phoneticPr fontId="2" type="noConversion"/>
  </si>
  <si>
    <t>三明农商银行人民币存款利率执行表（不含异地支行）</t>
    <phoneticPr fontId="2" type="noConversion"/>
  </si>
  <si>
    <t>（三）定活两便</t>
    <phoneticPr fontId="2" type="noConversion"/>
  </si>
  <si>
    <t>一年期及以下定期按相应档次基准利率执行，二年期及以上定期按相应档次实际利率执行。</t>
    <phoneticPr fontId="2" type="noConversion"/>
  </si>
  <si>
    <t>五、保证金存款</t>
    <phoneticPr fontId="2" type="noConversion"/>
  </si>
  <si>
    <t>项目</t>
    <phoneticPr fontId="2" type="noConversion"/>
  </si>
  <si>
    <t>附件</t>
    <phoneticPr fontId="2" type="noConversion"/>
  </si>
  <si>
    <t>执行日期：2025年4月4日起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</si>
</sst>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14">
    <font>
      <sz val="11"/>
      <color theme="1"/>
      <name val="等线"/>
      <family val="2"/>
      <charset val="134"/>
      <scheme val="minor"/>
    </font>
    <font>
      <sz val="14"/>
      <color rgb="FF000000"/>
      <name val="黑体"/>
      <family val="2"/>
      <charset val="134"/>
    </font>
    <font>
      <sz val="9"/>
      <name val="等线"/>
      <family val="2"/>
      <charset val="134"/>
      <scheme val="minor"/>
    </font>
    <font>
      <sz val="16"/>
      <name val="黑体"/>
      <family val="2"/>
      <charset val="134"/>
    </font>
    <font>
      <sz val="11"/>
      <color rgb="FF000000"/>
      <name val="宋体"/>
      <family val="2"/>
      <charset val="134"/>
    </font>
    <font>
      <sz val="10"/>
      <name val="等线"/>
      <family val="2"/>
      <charset val="134"/>
      <scheme val="minor"/>
    </font>
    <font>
      <sz val="11"/>
      <color theme="1"/>
      <name val="宋体"/>
      <family val="2"/>
      <charset val="134"/>
    </font>
    <font>
      <sz val="12"/>
      <name val="仿宋_GB2312"/>
      <family val="2"/>
      <charset val="134"/>
    </font>
    <font>
      <sz val="11"/>
      <name val="等线"/>
      <family val="2"/>
      <charset val="134"/>
      <scheme val="minor"/>
    </font>
    <font>
      <sz val="11"/>
      <name val="宋体"/>
      <family val="2"/>
      <charset val="134"/>
    </font>
    <font>
      <sz val="11"/>
      <color theme="1"/>
      <name val="等线"/>
      <family val="2"/>
      <charset val="134"/>
      <scheme val="minor"/>
    </font>
    <font>
      <sz val="11"/>
      <name val="宋体"/>
      <family val="3"/>
      <charset val="134"/>
    </font>
    <font>
      <sz val="11"/>
      <color rgb="FF000000"/>
      <name val="宋体"/>
      <family val="3"/>
      <charset val="134"/>
    </font>
    <font>
      <sz val="11"/>
      <color theme="1"/>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alignment vertical="center"/>
    </xf>
    <xf numFmtId="0" fontId="10" fillId="0" borderId="0">
      <alignment vertical="center"/>
    </xf>
  </cellStyleXfs>
  <cellXfs count="40">
    <xf numFmtId="0" fontId="0" fillId="0" borderId="0" xfId="0">
      <alignment vertical="center"/>
    </xf>
    <xf numFmtId="0" fontId="0" fillId="0" borderId="0" xfId="0" applyAlignment="1">
      <alignment vertical="center"/>
    </xf>
    <xf numFmtId="0" fontId="7" fillId="0" borderId="3" xfId="0" applyFont="1" applyBorder="1" applyAlignment="1">
      <alignment horizontal="center" vertical="center"/>
    </xf>
    <xf numFmtId="0" fontId="0" fillId="0" borderId="3" xfId="0" applyBorder="1" applyAlignment="1">
      <alignment horizontal="center" vertical="center"/>
    </xf>
    <xf numFmtId="0" fontId="1" fillId="0" borderId="0" xfId="0" applyFont="1" applyAlignment="1"/>
    <xf numFmtId="0" fontId="8" fillId="0" borderId="0" xfId="0" applyFont="1" applyAlignment="1">
      <alignment vertical="center"/>
    </xf>
    <xf numFmtId="0" fontId="0" fillId="0" borderId="1" xfId="0" applyBorder="1" applyAlignment="1">
      <alignment vertical="center" wrapText="1"/>
    </xf>
    <xf numFmtId="0" fontId="8" fillId="0" borderId="0" xfId="0" applyFont="1">
      <alignment vertical="center"/>
    </xf>
    <xf numFmtId="0" fontId="11" fillId="0" borderId="3" xfId="1" applyFont="1" applyFill="1" applyBorder="1" applyAlignment="1">
      <alignment horizontal="left" vertical="center" wrapText="1"/>
    </xf>
    <xf numFmtId="0" fontId="13" fillId="2" borderId="3" xfId="0" applyFont="1" applyFill="1" applyBorder="1" applyAlignment="1">
      <alignment vertical="center" wrapText="1"/>
    </xf>
    <xf numFmtId="0" fontId="13" fillId="2" borderId="3" xfId="0" applyFont="1" applyFill="1" applyBorder="1" applyAlignment="1">
      <alignment horizontal="center" vertical="center" wrapText="1"/>
    </xf>
    <xf numFmtId="0" fontId="11" fillId="0" borderId="3" xfId="0" applyFont="1" applyBorder="1" applyAlignment="1">
      <alignment horizontal="center" vertical="center"/>
    </xf>
    <xf numFmtId="176" fontId="11" fillId="2" borderId="3" xfId="0" applyNumberFormat="1" applyFont="1" applyFill="1" applyBorder="1" applyAlignment="1">
      <alignment horizontal="center" vertical="center" wrapText="1"/>
    </xf>
    <xf numFmtId="0" fontId="13" fillId="0" borderId="0" xfId="0" applyFont="1">
      <alignment vertical="center"/>
    </xf>
    <xf numFmtId="0" fontId="11" fillId="2" borderId="3" xfId="0" applyFont="1" applyFill="1" applyBorder="1" applyAlignment="1">
      <alignment horizontal="center" vertical="center" wrapText="1"/>
    </xf>
    <xf numFmtId="0" fontId="13" fillId="0" borderId="3" xfId="0" applyFont="1" applyBorder="1" applyAlignment="1">
      <alignment horizontal="center" vertical="center"/>
    </xf>
    <xf numFmtId="176" fontId="13" fillId="0" borderId="0" xfId="0" applyNumberFormat="1" applyFont="1">
      <alignment vertical="center"/>
    </xf>
    <xf numFmtId="0" fontId="11" fillId="0" borderId="3" xfId="0" applyFont="1" applyFill="1" applyBorder="1" applyAlignment="1">
      <alignment horizontal="center" vertical="center"/>
    </xf>
    <xf numFmtId="0" fontId="11" fillId="2" borderId="3" xfId="0" applyFont="1" applyFill="1" applyBorder="1" applyAlignment="1">
      <alignment horizontal="left" vertical="center" wrapText="1"/>
    </xf>
    <xf numFmtId="0" fontId="11" fillId="0" borderId="3" xfId="0" applyFont="1" applyFill="1" applyBorder="1" applyAlignment="1">
      <alignment horizontal="center" vertical="center" wrapText="1"/>
    </xf>
    <xf numFmtId="176" fontId="11" fillId="0" borderId="3" xfId="0" applyNumberFormat="1" applyFont="1" applyFill="1" applyBorder="1" applyAlignment="1">
      <alignment horizontal="center" vertical="center" wrapText="1"/>
    </xf>
    <xf numFmtId="0" fontId="11" fillId="0" borderId="3" xfId="0" applyFont="1" applyBorder="1" applyAlignment="1">
      <alignment vertical="center"/>
    </xf>
    <xf numFmtId="0" fontId="13" fillId="2" borderId="3" xfId="0" applyFont="1" applyFill="1" applyBorder="1" applyAlignment="1">
      <alignment horizontal="left" vertical="center" wrapText="1"/>
    </xf>
    <xf numFmtId="0" fontId="13" fillId="0" borderId="3" xfId="0" applyFont="1" applyBorder="1" applyAlignment="1">
      <alignment vertical="center"/>
    </xf>
    <xf numFmtId="0" fontId="11" fillId="2" borderId="3" xfId="0" applyFont="1" applyFill="1" applyBorder="1" applyAlignment="1">
      <alignment vertical="center" wrapText="1"/>
    </xf>
    <xf numFmtId="0" fontId="13" fillId="0" borderId="1" xfId="0" applyFont="1" applyBorder="1" applyAlignment="1">
      <alignment vertical="center" wrapText="1"/>
    </xf>
    <xf numFmtId="0" fontId="9"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0" borderId="3" xfId="1"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3" xfId="0" applyFont="1" applyBorder="1" applyAlignment="1">
      <alignment horizontal="center" vertical="center"/>
    </xf>
    <xf numFmtId="0" fontId="6"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176" fontId="11" fillId="0" borderId="3" xfId="0" applyNumberFormat="1" applyFont="1" applyFill="1" applyBorder="1" applyAlignment="1">
      <alignment horizontal="center" vertical="center"/>
    </xf>
    <xf numFmtId="0" fontId="11" fillId="2" borderId="3" xfId="0" applyFont="1" applyFill="1" applyBorder="1" applyAlignment="1">
      <alignment horizontal="center" vertical="center"/>
    </xf>
  </cellXfs>
  <cellStyles count="2">
    <cellStyle name="常规" xfId="0" builtinId="0"/>
    <cellStyle name="常规 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
  <sheetViews>
    <sheetView tabSelected="1" workbookViewId="0">
      <selection activeCell="C12" sqref="C12"/>
    </sheetView>
  </sheetViews>
  <sheetFormatPr defaultRowHeight="14.25"/>
  <cols>
    <col min="1" max="1" width="24.75" customWidth="1"/>
    <col min="2" max="2" width="15.125" customWidth="1"/>
    <col min="3" max="3" width="13.375" style="7" customWidth="1"/>
    <col min="4" max="4" width="15.75" style="7" customWidth="1"/>
    <col min="5" max="5" width="28.625" customWidth="1"/>
  </cols>
  <sheetData>
    <row r="1" spans="1:6" ht="18.75">
      <c r="A1" s="4" t="s">
        <v>39</v>
      </c>
      <c r="B1" s="1"/>
      <c r="C1" s="5"/>
      <c r="D1" s="5"/>
      <c r="E1" s="1"/>
    </row>
    <row r="2" spans="1:6" ht="20.25">
      <c r="A2" s="32" t="s">
        <v>34</v>
      </c>
      <c r="B2" s="32"/>
      <c r="C2" s="32"/>
      <c r="D2" s="32"/>
      <c r="E2" s="32"/>
    </row>
    <row r="3" spans="1:6">
      <c r="A3" s="6"/>
      <c r="B3" s="33" t="s">
        <v>40</v>
      </c>
      <c r="C3" s="34"/>
      <c r="D3" s="34"/>
      <c r="E3" s="25" t="s">
        <v>0</v>
      </c>
    </row>
    <row r="4" spans="1:6">
      <c r="A4" s="35" t="s">
        <v>38</v>
      </c>
      <c r="B4" s="36" t="s">
        <v>1</v>
      </c>
      <c r="C4" s="37" t="s">
        <v>2</v>
      </c>
      <c r="D4" s="37"/>
      <c r="E4" s="3" t="s">
        <v>3</v>
      </c>
    </row>
    <row r="5" spans="1:6">
      <c r="A5" s="35"/>
      <c r="B5" s="36"/>
      <c r="C5" s="26" t="s">
        <v>4</v>
      </c>
      <c r="D5" s="26" t="s">
        <v>5</v>
      </c>
      <c r="E5" s="2"/>
    </row>
    <row r="6" spans="1:6" s="13" customFormat="1" ht="14.25" customHeight="1">
      <c r="A6" s="9" t="s">
        <v>6</v>
      </c>
      <c r="B6" s="10">
        <v>0.35</v>
      </c>
      <c r="C6" s="11">
        <v>-25</v>
      </c>
      <c r="D6" s="12">
        <f>C6/100+B6</f>
        <v>9.9999999999999978E-2</v>
      </c>
      <c r="E6" s="17"/>
    </row>
    <row r="7" spans="1:6" s="13" customFormat="1" ht="14.25" customHeight="1">
      <c r="A7" s="9" t="s">
        <v>12</v>
      </c>
      <c r="B7" s="10">
        <v>0.35</v>
      </c>
      <c r="C7" s="11">
        <v>-25</v>
      </c>
      <c r="D7" s="12">
        <f>C7/100+B7</f>
        <v>9.9999999999999978E-2</v>
      </c>
      <c r="E7" s="11"/>
    </row>
    <row r="8" spans="1:6" s="13" customFormat="1" ht="13.5">
      <c r="A8" s="9" t="s">
        <v>7</v>
      </c>
      <c r="B8" s="10"/>
      <c r="C8" s="11"/>
      <c r="D8" s="12"/>
      <c r="E8" s="11"/>
    </row>
    <row r="9" spans="1:6" s="13" customFormat="1" ht="13.5">
      <c r="A9" s="9" t="s">
        <v>32</v>
      </c>
      <c r="B9" s="10"/>
      <c r="C9" s="27"/>
      <c r="D9" s="12"/>
      <c r="E9" s="15"/>
    </row>
    <row r="10" spans="1:6" s="13" customFormat="1" ht="14.25" customHeight="1">
      <c r="A10" s="10" t="s">
        <v>8</v>
      </c>
      <c r="B10" s="10">
        <v>1.1000000000000001</v>
      </c>
      <c r="C10" s="11">
        <f>45-25</f>
        <v>20</v>
      </c>
      <c r="D10" s="12">
        <f>C10/100+B10</f>
        <v>1.3</v>
      </c>
      <c r="E10" s="11"/>
      <c r="F10" s="16"/>
    </row>
    <row r="11" spans="1:6" s="13" customFormat="1" ht="14.25" customHeight="1">
      <c r="A11" s="14" t="s">
        <v>14</v>
      </c>
      <c r="B11" s="14">
        <v>1.3</v>
      </c>
      <c r="C11" s="11">
        <f>45-25</f>
        <v>20</v>
      </c>
      <c r="D11" s="12">
        <f>C11/100+B11</f>
        <v>1.5</v>
      </c>
      <c r="E11" s="11"/>
      <c r="F11" s="16"/>
    </row>
    <row r="12" spans="1:6" s="13" customFormat="1" ht="14.25" customHeight="1">
      <c r="A12" s="30" t="s">
        <v>15</v>
      </c>
      <c r="B12" s="30">
        <v>1.5</v>
      </c>
      <c r="C12" s="11">
        <f>35-25</f>
        <v>10</v>
      </c>
      <c r="D12" s="12">
        <f>C12/100+B12</f>
        <v>1.6</v>
      </c>
      <c r="E12" s="11" t="s">
        <v>16</v>
      </c>
      <c r="F12" s="16"/>
    </row>
    <row r="13" spans="1:6" s="13" customFormat="1" ht="14.25" customHeight="1">
      <c r="A13" s="31"/>
      <c r="B13" s="31"/>
      <c r="C13" s="11">
        <f>45-25</f>
        <v>20</v>
      </c>
      <c r="D13" s="12">
        <f>C13/100+B12</f>
        <v>1.7</v>
      </c>
      <c r="E13" s="11" t="s">
        <v>17</v>
      </c>
      <c r="F13" s="16"/>
    </row>
    <row r="14" spans="1:6" s="13" customFormat="1" ht="14.25" customHeight="1">
      <c r="A14" s="14" t="s">
        <v>18</v>
      </c>
      <c r="B14" s="14">
        <v>2.1</v>
      </c>
      <c r="C14" s="17">
        <f>-5-25</f>
        <v>-30</v>
      </c>
      <c r="D14" s="12">
        <f>C14/100+B14</f>
        <v>1.8</v>
      </c>
      <c r="E14" s="11"/>
      <c r="F14" s="16"/>
    </row>
    <row r="15" spans="1:6" s="13" customFormat="1" ht="14.25" customHeight="1">
      <c r="A15" s="29" t="s">
        <v>19</v>
      </c>
      <c r="B15" s="29">
        <v>2.75</v>
      </c>
      <c r="C15" s="17">
        <v>-70</v>
      </c>
      <c r="D15" s="38">
        <f>C15/100+B15</f>
        <v>2.0499999999999998</v>
      </c>
      <c r="E15" s="11" t="s">
        <v>16</v>
      </c>
      <c r="F15" s="16"/>
    </row>
    <row r="16" spans="1:6" s="13" customFormat="1" ht="14.25" customHeight="1">
      <c r="A16" s="29"/>
      <c r="B16" s="29"/>
      <c r="C16" s="17">
        <v>-60</v>
      </c>
      <c r="D16" s="38">
        <f>C16/100+B15</f>
        <v>2.15</v>
      </c>
      <c r="E16" s="11" t="s">
        <v>30</v>
      </c>
      <c r="F16" s="16"/>
    </row>
    <row r="17" spans="1:6" s="13" customFormat="1" ht="14.25" customHeight="1">
      <c r="A17" s="29" t="s">
        <v>20</v>
      </c>
      <c r="B17" s="29">
        <v>3.25</v>
      </c>
      <c r="C17" s="17">
        <v>-130</v>
      </c>
      <c r="D17" s="38">
        <f>C17/100+B17</f>
        <v>1.95</v>
      </c>
      <c r="E17" s="11" t="s">
        <v>16</v>
      </c>
      <c r="F17" s="16"/>
    </row>
    <row r="18" spans="1:6" s="13" customFormat="1" ht="14.25" customHeight="1">
      <c r="A18" s="29"/>
      <c r="B18" s="29"/>
      <c r="C18" s="17">
        <v>-125</v>
      </c>
      <c r="D18" s="38">
        <f>C18/100+B17</f>
        <v>2</v>
      </c>
      <c r="E18" s="11" t="s">
        <v>30</v>
      </c>
      <c r="F18" s="16"/>
    </row>
    <row r="19" spans="1:6" s="13" customFormat="1" ht="14.25" customHeight="1">
      <c r="A19" s="10" t="s">
        <v>21</v>
      </c>
      <c r="B19" s="10">
        <v>1.1000000000000001</v>
      </c>
      <c r="C19" s="17">
        <f>45-25</f>
        <v>20</v>
      </c>
      <c r="D19" s="12">
        <f>C19/100+B19</f>
        <v>1.3</v>
      </c>
      <c r="E19" s="11"/>
      <c r="F19" s="16"/>
    </row>
    <row r="20" spans="1:6" s="13" customFormat="1" ht="14.25" customHeight="1">
      <c r="A20" s="14" t="s">
        <v>22</v>
      </c>
      <c r="B20" s="14">
        <v>1.3</v>
      </c>
      <c r="C20" s="17">
        <f>45-25</f>
        <v>20</v>
      </c>
      <c r="D20" s="12">
        <f t="shared" ref="D20:D24" si="0">C20/100+B20</f>
        <v>1.5</v>
      </c>
      <c r="E20" s="11"/>
      <c r="F20" s="16"/>
    </row>
    <row r="21" spans="1:6" s="13" customFormat="1" ht="13.5">
      <c r="A21" s="14" t="s">
        <v>23</v>
      </c>
      <c r="B21" s="14">
        <v>1.5</v>
      </c>
      <c r="C21" s="17">
        <f>30-25</f>
        <v>5</v>
      </c>
      <c r="D21" s="12">
        <f t="shared" si="0"/>
        <v>1.55</v>
      </c>
      <c r="E21" s="11"/>
      <c r="F21" s="16"/>
    </row>
    <row r="22" spans="1:6" s="13" customFormat="1" ht="13.5">
      <c r="A22" s="14" t="s">
        <v>24</v>
      </c>
      <c r="B22" s="14">
        <v>2.1</v>
      </c>
      <c r="C22" s="17">
        <f>-10-25</f>
        <v>-35</v>
      </c>
      <c r="D22" s="12">
        <f t="shared" si="0"/>
        <v>1.75</v>
      </c>
      <c r="E22" s="11"/>
      <c r="F22" s="16"/>
    </row>
    <row r="23" spans="1:6" s="13" customFormat="1" ht="13.5">
      <c r="A23" s="14" t="s">
        <v>25</v>
      </c>
      <c r="B23" s="14">
        <v>2.75</v>
      </c>
      <c r="C23" s="39">
        <v>-80</v>
      </c>
      <c r="D23" s="12">
        <f t="shared" si="0"/>
        <v>1.95</v>
      </c>
      <c r="E23" s="11"/>
      <c r="F23" s="16"/>
    </row>
    <row r="24" spans="1:6" s="13" customFormat="1" ht="13.5">
      <c r="A24" s="14" t="s">
        <v>9</v>
      </c>
      <c r="B24" s="14">
        <v>3.25</v>
      </c>
      <c r="C24" s="39">
        <v>-130</v>
      </c>
      <c r="D24" s="12">
        <f t="shared" si="0"/>
        <v>1.95</v>
      </c>
      <c r="E24" s="11"/>
      <c r="F24" s="16"/>
    </row>
    <row r="25" spans="1:6" s="13" customFormat="1" ht="27">
      <c r="A25" s="18" t="s">
        <v>31</v>
      </c>
      <c r="B25" s="14"/>
      <c r="C25" s="19"/>
      <c r="D25" s="20"/>
      <c r="E25" s="21"/>
      <c r="F25" s="16"/>
    </row>
    <row r="26" spans="1:6" s="13" customFormat="1" ht="14.25" customHeight="1">
      <c r="A26" s="22" t="s">
        <v>26</v>
      </c>
      <c r="B26" s="10">
        <v>1.1000000000000001</v>
      </c>
      <c r="C26" s="11">
        <v>10</v>
      </c>
      <c r="D26" s="11">
        <f>C26/100+B26</f>
        <v>1.2000000000000002</v>
      </c>
      <c r="E26" s="23"/>
      <c r="F26" s="16"/>
    </row>
    <row r="27" spans="1:6" s="13" customFormat="1" ht="14.25" customHeight="1">
      <c r="A27" s="9" t="s">
        <v>27</v>
      </c>
      <c r="B27" s="10">
        <v>1.3</v>
      </c>
      <c r="C27" s="11">
        <f>25-25</f>
        <v>0</v>
      </c>
      <c r="D27" s="11">
        <f>C27/100+B27</f>
        <v>1.3</v>
      </c>
      <c r="E27" s="23"/>
      <c r="F27" s="16"/>
    </row>
    <row r="28" spans="1:6" s="13" customFormat="1" ht="40.5">
      <c r="A28" s="22" t="s">
        <v>35</v>
      </c>
      <c r="B28" s="9" t="s">
        <v>10</v>
      </c>
      <c r="C28" s="27"/>
      <c r="D28" s="24" t="s">
        <v>13</v>
      </c>
      <c r="E28" s="23"/>
      <c r="F28" s="16"/>
    </row>
    <row r="29" spans="1:6" s="13" customFormat="1" ht="13.5">
      <c r="A29" s="9" t="s">
        <v>11</v>
      </c>
      <c r="B29" s="10">
        <v>1.1499999999999999</v>
      </c>
      <c r="C29" s="11">
        <v>-40</v>
      </c>
      <c r="D29" s="11">
        <f>C29/100+B29</f>
        <v>0.74999999999999989</v>
      </c>
      <c r="E29" s="23"/>
      <c r="F29" s="16"/>
    </row>
    <row r="30" spans="1:6" s="13" customFormat="1" ht="13.5">
      <c r="A30" s="9" t="s">
        <v>33</v>
      </c>
      <c r="B30" s="10"/>
      <c r="C30" s="11"/>
      <c r="D30" s="11"/>
      <c r="E30" s="23"/>
      <c r="F30" s="16"/>
    </row>
    <row r="31" spans="1:6" s="13" customFormat="1" ht="14.25" customHeight="1">
      <c r="A31" s="9" t="s">
        <v>28</v>
      </c>
      <c r="B31" s="10">
        <v>0.8</v>
      </c>
      <c r="C31" s="11">
        <f>0-5</f>
        <v>-5</v>
      </c>
      <c r="D31" s="11">
        <f>C31/100+B31</f>
        <v>0.75</v>
      </c>
      <c r="E31" s="23"/>
      <c r="F31" s="16"/>
    </row>
    <row r="32" spans="1:6" s="13" customFormat="1" ht="14.25" customHeight="1">
      <c r="A32" s="9" t="s">
        <v>29</v>
      </c>
      <c r="B32" s="10">
        <v>1.35</v>
      </c>
      <c r="C32" s="11">
        <f>0-25</f>
        <v>-25</v>
      </c>
      <c r="D32" s="11">
        <f>C32/100+B32</f>
        <v>1.1000000000000001</v>
      </c>
      <c r="E32" s="23"/>
      <c r="F32" s="16"/>
    </row>
    <row r="33" spans="1:5" s="13" customFormat="1" ht="46.5" customHeight="1">
      <c r="A33" s="8" t="s">
        <v>37</v>
      </c>
      <c r="B33" s="28" t="s">
        <v>36</v>
      </c>
      <c r="C33" s="28"/>
      <c r="D33" s="28"/>
      <c r="E33" s="23"/>
    </row>
  </sheetData>
  <mergeCells count="12">
    <mergeCell ref="A12:A13"/>
    <mergeCell ref="B12:B13"/>
    <mergeCell ref="A2:E2"/>
    <mergeCell ref="B3:D3"/>
    <mergeCell ref="A4:A5"/>
    <mergeCell ref="B4:B5"/>
    <mergeCell ref="C4:D4"/>
    <mergeCell ref="B33:D33"/>
    <mergeCell ref="A15:A16"/>
    <mergeCell ref="B15:B16"/>
    <mergeCell ref="A17:A18"/>
    <mergeCell ref="B17:B18"/>
  </mergeCells>
  <phoneticPr fontId="2" type="noConversion"/>
  <pageMargins left="0.51181102362204722" right="0.51181102362204722" top="0.74803149606299213" bottom="0.55118110236220474" header="0.31496062992125984" footer="0.31496062992125984"/>
  <pageSetup paperSize="9" scale="92"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 不含异地支行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cp:lastPrinted>2024-10-29T08:24:48Z</cp:lastPrinted>
  <dcterms:created xsi:type="dcterms:W3CDTF">2024-07-25T09:10:13Z</dcterms:created>
  <dcterms:modified xsi:type="dcterms:W3CDTF">2025-04-03T02:19:24Z</dcterms:modified>
</cp:coreProperties>
</file>